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ysteinn\Desktop\"/>
    </mc:Choice>
  </mc:AlternateContent>
  <xr:revisionPtr revIDLastSave="0" documentId="8_{5D92BBA7-18E3-4DD7-A79E-CC2191F5FB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ugmynd 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H12" i="1"/>
  <c r="D12" i="1"/>
  <c r="J18" i="1" l="1"/>
  <c r="J19" i="1"/>
  <c r="J20" i="1"/>
  <c r="G18" i="1"/>
  <c r="G19" i="1"/>
  <c r="G20" i="1"/>
  <c r="D18" i="1"/>
  <c r="D19" i="1"/>
  <c r="D20" i="1"/>
  <c r="C18" i="1"/>
  <c r="C19" i="1"/>
  <c r="C20" i="1"/>
  <c r="M6" i="1"/>
  <c r="M7" i="1"/>
  <c r="M8" i="1"/>
  <c r="K6" i="1"/>
  <c r="L18" i="1" s="1"/>
  <c r="M18" i="1" s="1"/>
  <c r="K7" i="1"/>
  <c r="L19" i="1" s="1"/>
  <c r="M19" i="1" s="1"/>
  <c r="K8" i="1"/>
  <c r="L20" i="1" s="1"/>
  <c r="M20" i="1" s="1"/>
  <c r="I6" i="1"/>
  <c r="J6" i="1" s="1"/>
  <c r="I7" i="1"/>
  <c r="J7" i="1" s="1"/>
  <c r="I8" i="1"/>
  <c r="J8" i="1" s="1"/>
  <c r="E6" i="1"/>
  <c r="F6" i="1" s="1"/>
  <c r="E7" i="1"/>
  <c r="F7" i="1" s="1"/>
  <c r="E8" i="1"/>
  <c r="F8" i="1" s="1"/>
  <c r="E18" i="1" l="1"/>
  <c r="M12" i="1"/>
  <c r="E12" i="1"/>
  <c r="I12" i="1"/>
  <c r="H7" i="1"/>
  <c r="E19" i="1"/>
  <c r="E20" i="1"/>
  <c r="H8" i="1"/>
  <c r="H6" i="1"/>
  <c r="L13" i="1" l="1"/>
  <c r="L14" i="1"/>
  <c r="H13" i="1"/>
  <c r="H14" i="1"/>
  <c r="D13" i="1" l="1"/>
  <c r="D14" i="1"/>
  <c r="M14" i="1" l="1"/>
  <c r="I14" i="1"/>
  <c r="M13" i="1"/>
  <c r="I13" i="1"/>
  <c r="E14" i="1"/>
  <c r="E13" i="1"/>
  <c r="C12" i="1" l="1"/>
  <c r="G12" i="1"/>
  <c r="K12" i="1"/>
  <c r="C13" i="1"/>
  <c r="G13" i="1"/>
  <c r="K13" i="1"/>
  <c r="C14" i="1"/>
  <c r="G14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Jónína Waagfjord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Meðalfjöldi starfsmanna fyrir árið.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Meðalfjöldi stöðugilda fyrir árið</t>
        </r>
      </text>
    </comment>
    <comment ref="D5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Jónína Waagfjord:
</t>
        </r>
        <r>
          <rPr>
            <sz val="9"/>
            <color rgb="FF000000"/>
            <rFont val="Tahoma"/>
            <family val="2"/>
          </rPr>
          <t xml:space="preserve">Fasti - Við launaútreikning þá eru 21,67 dagar í mánuði reiknaðir sem full staðar sem þýða 260 virkir vinnudagar á ári (1FTE).  
</t>
        </r>
      </text>
    </comment>
    <comment ref="E5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Heildarfjöldi stöugilda x fjöldi vinnudaga á ári á eitt stöðugildi</t>
        </r>
      </text>
    </comment>
    <comment ref="F5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Heildarfjöldi vinnudaga á öll stöðugildi á ári x 8
(miðað við 8 stunda vinnudag)</t>
        </r>
      </text>
    </comment>
    <comment ref="H5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(Heildarfjöldi vinnustunda í veikindum / Heildarfjöldi vinnustunda á öll stöðugildi á ári) * 100</t>
        </r>
      </text>
    </comment>
    <comment ref="I5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Heildarfjöldi vinnustunda í veikindum / 8</t>
        </r>
      </text>
    </comment>
    <comment ref="J5" authorId="0" shapeId="0" xr:uid="{00000000-0006-0000-0000-000008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Heildarfjöldi veikindadaga á ári / heildarfjölda stöðugilda</t>
        </r>
      </text>
    </comment>
    <comment ref="K5" authorId="0" shapeId="0" xr:uid="{00000000-0006-0000-0000-000009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Heildarfjöldi vinnustunda í veikindum / (fjöldi vinnudaga á 1 stöðugildi á ári x 8)</t>
        </r>
      </text>
    </comment>
    <comment ref="M5" authorId="0" shapeId="0" xr:uid="{00000000-0006-0000-0000-00000A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Fjöldi veikindaskipta á öll stöðugildi / heildarfjölda starfsmanna</t>
        </r>
      </text>
    </comment>
    <comment ref="C1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Heildar fjöldi klst í veikindum </t>
        </r>
        <r>
          <rPr>
            <u/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Tahoma"/>
            <family val="2"/>
          </rPr>
          <t xml:space="preserve"> 5 virka daga / 8</t>
        </r>
      </text>
    </comment>
    <comment ref="D1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(Heildarfjöldi vinnustunda í veikindum </t>
        </r>
        <r>
          <rPr>
            <u/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Tahoma"/>
            <family val="2"/>
          </rPr>
          <t xml:space="preserve"> 5 virka daga / Heildarfjöldi vinnustunda í veikindum) * 100</t>
        </r>
      </text>
    </comment>
    <comment ref="E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(Vinnustundir í veikindum </t>
        </r>
        <r>
          <rPr>
            <u/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Tahoma"/>
            <family val="2"/>
          </rPr>
          <t xml:space="preserve"> 5 virka daga / Heildar fjöldi vinnustunda á öll stöðugildi á ári) * 100</t>
        </r>
      </text>
    </comment>
    <comment ref="G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Fjöldi klst í veikindum 6-20 virka daga / 8</t>
        </r>
      </text>
    </comment>
    <comment ref="H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(Heildarfjöldi vinnustunda í veikindum 6 - 20 virka daga / Heildarfjölda vinnustunda í veikindum) * 100</t>
        </r>
      </text>
    </comment>
    <comment ref="I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(Vinnustundir í veikindum 6 - 20 virka daga / Heildar fjöldi vinnustunda á öll stöðugildi á ári) * 100</t>
        </r>
      </text>
    </comment>
    <comment ref="K1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Fjöldi klst í veikindum ≥ 21 virkan daga / 8</t>
        </r>
      </text>
    </comment>
    <comment ref="L1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(Heildarfjöldi vinnustunda í veikindum ≥ 21 virka daga / Heildarfjöldi vinnustunda í veikindum) * 100</t>
        </r>
      </text>
    </comment>
    <comment ref="M1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(Vinnustundir í veikindum </t>
        </r>
        <r>
          <rPr>
            <u/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Tahoma"/>
            <family val="2"/>
          </rPr>
          <t xml:space="preserve"> 21 virkan dag / Heildar fjöldi vinnustunda á öll stöðugildi á ári) * 100</t>
        </r>
      </text>
    </comment>
    <comment ref="C17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Heildar fjöldi klst í veikindum  v/veikra baran / 8</t>
        </r>
      </text>
    </comment>
    <comment ref="D17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(Heildarfjöldi vinnustunda í veikindum v/veikinda barna / Heildarfjöldi vinnustunda í veikindum) * 100</t>
        </r>
      </text>
    </comment>
    <comment ref="E17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(Heildarfjöldi vinnustunda í veikindum v/veikra barna  / Heildarfjöldi vinnustunda á ári á öll stöðugildi) * 100</t>
        </r>
      </text>
    </comment>
    <comment ref="G17" authorId="0" shapeId="0" xr:uid="{00000000-0006-0000-0000-000017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(Hættir starfsmenn á ári / Heildarfjölda starfsmanna)  * 100 </t>
        </r>
      </text>
    </comment>
    <comment ref="J17" authorId="0" shapeId="0" xr:uid="{00000000-0006-0000-0000-000018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(Fjöldi starfsmanna ráðnir vegna langvarandi veikinda/ nýráðningum) * 100</t>
        </r>
      </text>
    </comment>
    <comment ref="K1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Heildar launakostnaður á öll stöðugildi</t>
        </r>
      </text>
    </comment>
    <comment ref="L17" authorId="0" shapeId="0" xr:uid="{00000000-0006-0000-0000-00001A000000}">
      <text>
        <r>
          <rPr>
            <b/>
            <sz val="9"/>
            <color rgb="FF000000"/>
            <rFont val="Tahoma"/>
            <family val="2"/>
          </rPr>
          <t>Jónína Waagfjord:</t>
        </r>
        <r>
          <rPr>
            <sz val="9"/>
            <color rgb="FF000000"/>
            <rFont val="Tahoma"/>
            <family val="2"/>
          </rPr>
          <t xml:space="preserve">
(Heildar launakostnaður á öll stöðugild / heildarfjölda stöðugilda) * fjöldi stöðugilda í veikindum </t>
        </r>
      </text>
    </comment>
    <comment ref="M17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Jónína Waagfjord:</t>
        </r>
        <r>
          <rPr>
            <sz val="9"/>
            <color indexed="81"/>
            <rFont val="Tahoma"/>
            <family val="2"/>
          </rPr>
          <t xml:space="preserve">
Heildarkostanður vegna veikinda / Heildarfjölda stöðugilda</t>
        </r>
      </text>
    </comment>
  </commentList>
</comments>
</file>

<file path=xl/sharedStrings.xml><?xml version="1.0" encoding="utf-8"?>
<sst xmlns="http://schemas.openxmlformats.org/spreadsheetml/2006/main" count="51" uniqueCount="47">
  <si>
    <t>Fyrirtæki/Vinnustaður:</t>
  </si>
  <si>
    <t>Kennitala:</t>
  </si>
  <si>
    <t>Ár</t>
  </si>
  <si>
    <t>Nýráðningar</t>
  </si>
  <si>
    <t>Hlutfall fjarveru</t>
  </si>
  <si>
    <t>Skammtíma fjarvera</t>
  </si>
  <si>
    <t>Miðlungs fjarvera</t>
  </si>
  <si>
    <t>Langtímafjarvera</t>
  </si>
  <si>
    <t>Hlutfall fjarveru v/veikinda barna</t>
  </si>
  <si>
    <t>Starfsmannavelta</t>
  </si>
  <si>
    <t>Launakostnaður v/veikinda</t>
  </si>
  <si>
    <t>Fjöldi virkra
 vinnudaga á
 stöðugildi á
ári 
(1 FTE)</t>
  </si>
  <si>
    <t>Heildar-
fjöldi vinnu-
stunda í 
veikindum</t>
  </si>
  <si>
    <t xml:space="preserve">Heildar-
fjöldi 
veikinda-
daga á ári </t>
  </si>
  <si>
    <t>Meðalfjöldi 
veikindadaga 
á stöðugildi 
á ári</t>
  </si>
  <si>
    <t>Fjöldi 
stöðugilda 
í veikindum</t>
  </si>
  <si>
    <t>Heildarfjöldi 
veikindaskipta 
á alla 
starfsmenn</t>
  </si>
  <si>
    <t xml:space="preserve">Heildar-
fjöldi 
veikinda-
daga </t>
  </si>
  <si>
    <t xml:space="preserve">Heildar-
fjöldi 
veikindadaga </t>
  </si>
  <si>
    <t>Hættir 
starfsmenn 
á árinu</t>
  </si>
  <si>
    <t>Launa-
kostnaður í 
Krónum</t>
  </si>
  <si>
    <t>Heildar-
kostnaður 
vegna 
veikinda</t>
  </si>
  <si>
    <t xml:space="preserve">Meðal-
kostnaður 
vegna veikinda 
á hvert 
stöðugildi </t>
  </si>
  <si>
    <t xml:space="preserve">  </t>
  </si>
  <si>
    <t>Hlutfall fjarveru 
v/veikinda 
barna 
(%)</t>
  </si>
  <si>
    <t>Hlutfall 
fjarveru 
vegna veikinda
(%)</t>
  </si>
  <si>
    <t>Hlutfall fjarveru 
v/ veikinda 
í  ≤ 5 daga 
(%)</t>
  </si>
  <si>
    <t>Hlutfall 
veikinda í 
≤ 5 virka daga 
af heildar- 
fjölda  vinnu-
stunda í  veikindum  
(%)</t>
  </si>
  <si>
    <t xml:space="preserve">Heildarfjöldi virkra vinnu-
daga á öll stöðugildi 
á  ári </t>
  </si>
  <si>
    <t>Hlutfall 
fjarveru v/veikinda í 
≥ 21 dag 
(%)</t>
  </si>
  <si>
    <t>Hlutfall 
veikinda í 
≥ 21  virka 
daga af  
heildarfjölda  
vinnustunda 
í  veikindum  
(%)</t>
  </si>
  <si>
    <t>Heildar-
fjöldi 
stöðu-
gilda</t>
  </si>
  <si>
    <t>Heildar-
fjöldi 
starfs-
manna</t>
  </si>
  <si>
    <t>Heildarfjöldi 
vinnustunda 
á öll stöðu-
gildi á ári</t>
  </si>
  <si>
    <t>Hlutfall 
veikinda í 
6 - 20  virka 
daga af  
heildarfjölda  
vinnustunda í  
veikindum  
(%)</t>
  </si>
  <si>
    <t>Hlutfall veikinda  barna af heildarfjölda vinnustunda í veikindum 
(%)</t>
  </si>
  <si>
    <t>Nýráðningar v/  langtíma-
veikinda</t>
  </si>
  <si>
    <t>Reitir sem
skrá þarf í</t>
  </si>
  <si>
    <t>Vinnu- 
stundir í fjarveru 
v/veikinda í        
≤ 5 virka 
daga</t>
  </si>
  <si>
    <t>Vinnustundir 
í fjarveru 
v/veikinda í 
6 - 20 virka 
daga</t>
  </si>
  <si>
    <t>Vinnustundir 
í fjarveru 
 v/veikinda í         
≥ 21 virka 
daga</t>
  </si>
  <si>
    <t xml:space="preserve">Vinnu-
stundir  í 
fjarveru v/
veikinda 
barna </t>
  </si>
  <si>
    <t>Meðaltíðni 
 fjarveru á 
starfsmann</t>
  </si>
  <si>
    <t>Meðaltíðni fjarveru</t>
  </si>
  <si>
    <t xml:space="preserve">Hlutfall 
Starfsmanna-
veltu 
(%) </t>
  </si>
  <si>
    <t xml:space="preserve">Hlutfall fjarveru v/veikinda í 
6 - 20 daga 
(%)  </t>
  </si>
  <si>
    <t>Hlutfallsleg 
tíðni  ný-
ráðninga v. 
langvarandi 
veikinda 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</si>
</sst>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u/>
      <sz val="9"/>
      <color indexed="81"/>
      <name val="Tahoma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6" tint="0.59996337778862885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3" fontId="3" fillId="4" borderId="1" xfId="0" applyNumberFormat="1" applyFont="1" applyFill="1" applyBorder="1" applyAlignment="1" applyProtection="1">
      <alignment horizontal="center" wrapText="1"/>
      <protection locked="0"/>
    </xf>
    <xf numFmtId="0" fontId="3" fillId="8" borderId="1" xfId="0" applyFont="1" applyFill="1" applyBorder="1" applyAlignment="1" applyProtection="1">
      <alignment horizontal="center" wrapText="1"/>
      <protection locked="0"/>
    </xf>
    <xf numFmtId="0" fontId="3" fillId="10" borderId="2" xfId="0" applyFont="1" applyFill="1" applyBorder="1" applyAlignment="1" applyProtection="1">
      <alignment horizontal="center" wrapText="1"/>
      <protection locked="0"/>
    </xf>
    <xf numFmtId="0" fontId="3" fillId="10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2" fontId="1" fillId="9" borderId="3" xfId="0" applyNumberFormat="1" applyFont="1" applyFill="1" applyBorder="1" applyAlignment="1">
      <alignment horizontal="center"/>
    </xf>
    <xf numFmtId="0" fontId="4" fillId="9" borderId="0" xfId="0" applyFont="1" applyFill="1" applyAlignment="1" applyProtection="1">
      <alignment horizontal="right" wrapText="1"/>
      <protection locked="0"/>
    </xf>
    <xf numFmtId="0" fontId="0" fillId="12" borderId="0" xfId="0" applyFill="1" applyProtection="1">
      <protection locked="0"/>
    </xf>
    <xf numFmtId="2" fontId="1" fillId="9" borderId="0" xfId="0" applyNumberFormat="1" applyFont="1" applyFill="1" applyProtection="1">
      <protection locked="0"/>
    </xf>
    <xf numFmtId="3" fontId="1" fillId="9" borderId="0" xfId="0" applyNumberFormat="1" applyFont="1" applyFill="1" applyProtection="1">
      <protection locked="0"/>
    </xf>
    <xf numFmtId="2" fontId="0" fillId="0" borderId="0" xfId="0" applyNumberForma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 applyProtection="1">
      <protection locked="0"/>
    </xf>
    <xf numFmtId="0" fontId="1" fillId="2" borderId="7" xfId="0" applyFont="1" applyFill="1" applyBorder="1" applyProtection="1">
      <protection locked="0"/>
    </xf>
    <xf numFmtId="0" fontId="3" fillId="10" borderId="8" xfId="0" applyFont="1" applyFill="1" applyBorder="1" applyAlignment="1" applyProtection="1">
      <alignment horizontal="center" wrapText="1"/>
      <protection locked="0"/>
    </xf>
    <xf numFmtId="2" fontId="1" fillId="9" borderId="8" xfId="0" applyNumberFormat="1" applyFont="1" applyFill="1" applyBorder="1" applyAlignment="1">
      <alignment horizontal="center" wrapText="1"/>
    </xf>
    <xf numFmtId="0" fontId="3" fillId="10" borderId="9" xfId="0" applyFont="1" applyFill="1" applyBorder="1" applyAlignment="1" applyProtection="1">
      <alignment horizontal="center" wrapText="1"/>
      <protection locked="0"/>
    </xf>
    <xf numFmtId="2" fontId="1" fillId="9" borderId="9" xfId="0" applyNumberFormat="1" applyFont="1" applyFill="1" applyBorder="1" applyAlignment="1">
      <alignment horizontal="center" wrapText="1"/>
    </xf>
    <xf numFmtId="3" fontId="3" fillId="8" borderId="4" xfId="0" applyNumberFormat="1" applyFont="1" applyFill="1" applyBorder="1" applyAlignment="1" applyProtection="1">
      <alignment horizontal="center" wrapText="1"/>
      <protection locked="0"/>
    </xf>
    <xf numFmtId="0" fontId="3" fillId="4" borderId="9" xfId="0" applyFont="1" applyFill="1" applyBorder="1" applyAlignment="1" applyProtection="1">
      <alignment horizontal="center" wrapText="1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8" borderId="10" xfId="0" applyFont="1" applyFill="1" applyBorder="1" applyAlignment="1" applyProtection="1">
      <alignment horizontal="center" wrapText="1"/>
      <protection locked="0"/>
    </xf>
    <xf numFmtId="0" fontId="3" fillId="4" borderId="11" xfId="0" applyFont="1" applyFill="1" applyBorder="1" applyAlignment="1" applyProtection="1">
      <alignment horizontal="center" wrapText="1"/>
      <protection locked="0"/>
    </xf>
    <xf numFmtId="0" fontId="3" fillId="8" borderId="6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0" fontId="3" fillId="6" borderId="2" xfId="0" applyFont="1" applyFill="1" applyBorder="1" applyAlignment="1" applyProtection="1">
      <alignment horizontal="center" wrapText="1"/>
      <protection locked="0"/>
    </xf>
    <xf numFmtId="0" fontId="3" fillId="7" borderId="2" xfId="0" applyFont="1" applyFill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8" borderId="6" xfId="0" applyNumberFormat="1" applyFont="1" applyFill="1" applyBorder="1" applyAlignment="1" applyProtection="1">
      <alignment horizontal="center" vertical="center"/>
      <protection locked="0"/>
    </xf>
    <xf numFmtId="2" fontId="0" fillId="11" borderId="1" xfId="0" applyNumberFormat="1" applyFill="1" applyBorder="1" applyAlignment="1" applyProtection="1">
      <alignment horizontal="center"/>
      <protection locked="0"/>
    </xf>
    <xf numFmtId="2" fontId="0" fillId="11" borderId="6" xfId="0" applyNumberFormat="1" applyFill="1" applyBorder="1" applyAlignment="1" applyProtection="1">
      <alignment horizontal="center"/>
      <protection locked="0"/>
    </xf>
    <xf numFmtId="2" fontId="0" fillId="11" borderId="1" xfId="0" applyNumberFormat="1" applyFill="1" applyBorder="1" applyAlignment="1" applyProtection="1">
      <alignment horizontal="center" vertical="center"/>
      <protection locked="0"/>
    </xf>
    <xf numFmtId="2" fontId="1" fillId="9" borderId="1" xfId="0" applyNumberFormat="1" applyFont="1" applyFill="1" applyBorder="1" applyAlignment="1">
      <alignment horizontal="center" vertical="center"/>
    </xf>
    <xf numFmtId="4" fontId="12" fillId="8" borderId="4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>
      <alignment horizontal="center" vertical="center"/>
    </xf>
    <xf numFmtId="4" fontId="12" fillId="2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/>
      <protection locked="0"/>
    </xf>
    <xf numFmtId="2" fontId="1" fillId="12" borderId="0" xfId="0" applyNumberFormat="1" applyFont="1" applyFill="1" applyProtection="1">
      <protection locked="0"/>
    </xf>
    <xf numFmtId="3" fontId="1" fillId="12" borderId="0" xfId="0" applyNumberFormat="1" applyFont="1" applyFill="1" applyProtection="1">
      <protection locked="0"/>
    </xf>
    <xf numFmtId="2" fontId="1" fillId="9" borderId="0" xfId="0" applyNumberFormat="1" applyFont="1" applyFill="1" applyAlignment="1" applyProtection="1">
      <alignment horizontal="center"/>
      <protection locked="0"/>
    </xf>
    <xf numFmtId="2" fontId="1" fillId="9" borderId="0" xfId="0" applyNumberFormat="1" applyFont="1" applyFill="1" applyAlignment="1" applyProtection="1">
      <alignment horizontal="center" wrapText="1"/>
      <protection locked="0"/>
    </xf>
    <xf numFmtId="0" fontId="3" fillId="10" borderId="3" xfId="0" applyFont="1" applyFill="1" applyBorder="1" applyAlignment="1" applyProtection="1">
      <alignment horizontal="center" wrapText="1"/>
      <protection locked="0"/>
    </xf>
    <xf numFmtId="2" fontId="1" fillId="12" borderId="3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0" fontId="13" fillId="9" borderId="1" xfId="0" applyFont="1" applyFill="1" applyBorder="1" applyAlignment="1" applyProtection="1">
      <alignment horizontal="center" wrapText="1"/>
      <protection locked="0"/>
    </xf>
    <xf numFmtId="2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9" fillId="12" borderId="5" xfId="0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wrapText="1"/>
      <protection locked="0"/>
    </xf>
    <xf numFmtId="0" fontId="12" fillId="0" borderId="13" xfId="0" applyFont="1" applyBorder="1" applyProtection="1">
      <protection locked="0"/>
    </xf>
    <xf numFmtId="0" fontId="9" fillId="12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28576</xdr:rowOff>
    </xdr:from>
    <xdr:to>
      <xdr:col>11</xdr:col>
      <xdr:colOff>419100</xdr:colOff>
      <xdr:row>1</xdr:row>
      <xdr:rowOff>142875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81825" y="285751"/>
          <a:ext cx="304800" cy="1142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428625</xdr:colOff>
      <xdr:row>1</xdr:row>
      <xdr:rowOff>76200</xdr:rowOff>
    </xdr:from>
    <xdr:to>
      <xdr:col>11</xdr:col>
      <xdr:colOff>609600</xdr:colOff>
      <xdr:row>1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296150" y="333375"/>
          <a:ext cx="1809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4</xdr:row>
      <xdr:rowOff>19050</xdr:rowOff>
    </xdr:from>
    <xdr:to>
      <xdr:col>1</xdr:col>
      <xdr:colOff>342901</xdr:colOff>
      <xdr:row>4</xdr:row>
      <xdr:rowOff>152399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9125" y="895350"/>
          <a:ext cx="142876" cy="133349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1 </a:t>
          </a:r>
        </a:p>
      </xdr:txBody>
    </xdr:sp>
    <xdr:clientData/>
  </xdr:twoCellAnchor>
  <xdr:twoCellAnchor>
    <xdr:from>
      <xdr:col>2</xdr:col>
      <xdr:colOff>180975</xdr:colOff>
      <xdr:row>4</xdr:row>
      <xdr:rowOff>19050</xdr:rowOff>
    </xdr:from>
    <xdr:to>
      <xdr:col>2</xdr:col>
      <xdr:colOff>323851</xdr:colOff>
      <xdr:row>4</xdr:row>
      <xdr:rowOff>152399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81100" y="895350"/>
          <a:ext cx="142876" cy="133349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2</a:t>
          </a:r>
        </a:p>
      </xdr:txBody>
    </xdr:sp>
    <xdr:clientData/>
  </xdr:twoCellAnchor>
  <xdr:twoCellAnchor>
    <xdr:from>
      <xdr:col>6</xdr:col>
      <xdr:colOff>238125</xdr:colOff>
      <xdr:row>4</xdr:row>
      <xdr:rowOff>19050</xdr:rowOff>
    </xdr:from>
    <xdr:to>
      <xdr:col>6</xdr:col>
      <xdr:colOff>381001</xdr:colOff>
      <xdr:row>4</xdr:row>
      <xdr:rowOff>152399</xdr:rowOff>
    </xdr:to>
    <xdr:sp macro="" textlink="">
      <xdr:nvSpPr>
        <xdr:cNvPr id="9" name="Flowchart: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800475" y="895350"/>
          <a:ext cx="142876" cy="133349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3</a:t>
          </a:r>
        </a:p>
      </xdr:txBody>
    </xdr:sp>
    <xdr:clientData/>
  </xdr:twoCellAnchor>
  <xdr:twoCellAnchor>
    <xdr:from>
      <xdr:col>11</xdr:col>
      <xdr:colOff>285750</xdr:colOff>
      <xdr:row>4</xdr:row>
      <xdr:rowOff>19050</xdr:rowOff>
    </xdr:from>
    <xdr:to>
      <xdr:col>11</xdr:col>
      <xdr:colOff>428626</xdr:colOff>
      <xdr:row>4</xdr:row>
      <xdr:rowOff>152399</xdr:rowOff>
    </xdr:to>
    <xdr:sp macro="" textlink="">
      <xdr:nvSpPr>
        <xdr:cNvPr id="10" name="Flowchart: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372350" y="895350"/>
          <a:ext cx="142876" cy="133349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4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1</xdr:col>
      <xdr:colOff>342901</xdr:colOff>
      <xdr:row>10</xdr:row>
      <xdr:rowOff>152399</xdr:rowOff>
    </xdr:to>
    <xdr:sp macro="" textlink="">
      <xdr:nvSpPr>
        <xdr:cNvPr id="11" name="Flowchart: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9125" y="3238500"/>
          <a:ext cx="142876" cy="133349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5</a:t>
          </a:r>
        </a:p>
      </xdr:txBody>
    </xdr:sp>
    <xdr:clientData/>
  </xdr:twoCellAnchor>
  <xdr:twoCellAnchor>
    <xdr:from>
      <xdr:col>5</xdr:col>
      <xdr:colOff>247650</xdr:colOff>
      <xdr:row>10</xdr:row>
      <xdr:rowOff>19050</xdr:rowOff>
    </xdr:from>
    <xdr:to>
      <xdr:col>5</xdr:col>
      <xdr:colOff>390526</xdr:colOff>
      <xdr:row>10</xdr:row>
      <xdr:rowOff>152399</xdr:rowOff>
    </xdr:to>
    <xdr:sp macro="" textlink="">
      <xdr:nvSpPr>
        <xdr:cNvPr id="12" name="Flowchart: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71825" y="3238500"/>
          <a:ext cx="142876" cy="133349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6</a:t>
          </a:r>
        </a:p>
      </xdr:txBody>
    </xdr:sp>
    <xdr:clientData/>
  </xdr:twoCellAnchor>
  <xdr:twoCellAnchor>
    <xdr:from>
      <xdr:col>9</xdr:col>
      <xdr:colOff>228600</xdr:colOff>
      <xdr:row>10</xdr:row>
      <xdr:rowOff>28575</xdr:rowOff>
    </xdr:from>
    <xdr:to>
      <xdr:col>9</xdr:col>
      <xdr:colOff>371476</xdr:colOff>
      <xdr:row>10</xdr:row>
      <xdr:rowOff>161924</xdr:rowOff>
    </xdr:to>
    <xdr:sp macro="" textlink="">
      <xdr:nvSpPr>
        <xdr:cNvPr id="13" name="Flowchart: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743575" y="3248025"/>
          <a:ext cx="142876" cy="133349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7     </a:t>
          </a:r>
        </a:p>
      </xdr:txBody>
    </xdr:sp>
    <xdr:clientData/>
  </xdr:twoCellAnchor>
  <xdr:twoCellAnchor>
    <xdr:from>
      <xdr:col>1</xdr:col>
      <xdr:colOff>200025</xdr:colOff>
      <xdr:row>16</xdr:row>
      <xdr:rowOff>19050</xdr:rowOff>
    </xdr:from>
    <xdr:to>
      <xdr:col>1</xdr:col>
      <xdr:colOff>342901</xdr:colOff>
      <xdr:row>16</xdr:row>
      <xdr:rowOff>152399</xdr:rowOff>
    </xdr:to>
    <xdr:sp macro="" textlink="">
      <xdr:nvSpPr>
        <xdr:cNvPr id="14" name="Flowchart: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19125" y="5324475"/>
          <a:ext cx="142876" cy="133349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8</a:t>
          </a:r>
        </a:p>
      </xdr:txBody>
    </xdr:sp>
    <xdr:clientData/>
  </xdr:twoCellAnchor>
  <xdr:twoCellAnchor>
    <xdr:from>
      <xdr:col>5</xdr:col>
      <xdr:colOff>228600</xdr:colOff>
      <xdr:row>16</xdr:row>
      <xdr:rowOff>38100</xdr:rowOff>
    </xdr:from>
    <xdr:to>
      <xdr:col>5</xdr:col>
      <xdr:colOff>371476</xdr:colOff>
      <xdr:row>16</xdr:row>
      <xdr:rowOff>171449</xdr:rowOff>
    </xdr:to>
    <xdr:sp macro="" textlink="">
      <xdr:nvSpPr>
        <xdr:cNvPr id="15" name="Flowchart: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152775" y="5343525"/>
          <a:ext cx="142876" cy="133349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9</a:t>
          </a:r>
        </a:p>
      </xdr:txBody>
    </xdr:sp>
    <xdr:clientData/>
  </xdr:twoCellAnchor>
  <xdr:twoCellAnchor>
    <xdr:from>
      <xdr:col>7</xdr:col>
      <xdr:colOff>123825</xdr:colOff>
      <xdr:row>16</xdr:row>
      <xdr:rowOff>19050</xdr:rowOff>
    </xdr:from>
    <xdr:to>
      <xdr:col>7</xdr:col>
      <xdr:colOff>600076</xdr:colOff>
      <xdr:row>16</xdr:row>
      <xdr:rowOff>200025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295775" y="5324475"/>
          <a:ext cx="476251" cy="180975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10</a:t>
          </a:r>
        </a:p>
      </xdr:txBody>
    </xdr:sp>
    <xdr:clientData/>
  </xdr:twoCellAnchor>
  <xdr:twoCellAnchor>
    <xdr:from>
      <xdr:col>8</xdr:col>
      <xdr:colOff>57150</xdr:colOff>
      <xdr:row>16</xdr:row>
      <xdr:rowOff>19050</xdr:rowOff>
    </xdr:from>
    <xdr:to>
      <xdr:col>8</xdr:col>
      <xdr:colOff>533401</xdr:colOff>
      <xdr:row>16</xdr:row>
      <xdr:rowOff>200025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962525" y="5324475"/>
          <a:ext cx="476251" cy="180975"/>
        </a:xfrm>
        <a:prstGeom prst="flowChartConnector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10</xdr:col>
      <xdr:colOff>209550</xdr:colOff>
      <xdr:row>16</xdr:row>
      <xdr:rowOff>19050</xdr:rowOff>
    </xdr:from>
    <xdr:to>
      <xdr:col>10</xdr:col>
      <xdr:colOff>685801</xdr:colOff>
      <xdr:row>16</xdr:row>
      <xdr:rowOff>200025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400800" y="5324475"/>
          <a:ext cx="476251" cy="180975"/>
        </a:xfrm>
        <a:prstGeom prst="flowChartConnector">
          <a:avLst/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Normal="100" workbookViewId="0">
      <selection activeCell="R21" sqref="R21"/>
    </sheetView>
  </sheetViews>
  <sheetFormatPr defaultRowHeight="15" x14ac:dyDescent="0.25"/>
  <cols>
    <col min="1" max="1" width="6.28515625" style="2" customWidth="1"/>
    <col min="2" max="3" width="8.7109375" style="2" customWidth="1"/>
    <col min="4" max="4" width="11" style="2" customWidth="1"/>
    <col min="5" max="5" width="9.140625" style="2"/>
    <col min="6" max="6" width="9.5703125" style="2" customWidth="1"/>
    <col min="7" max="7" width="9.140625" style="2"/>
    <col min="8" max="8" width="11" style="2" customWidth="1"/>
    <col min="9" max="9" width="9.140625" style="2"/>
    <col min="10" max="10" width="10.140625" style="2" customWidth="1"/>
    <col min="11" max="11" width="13.42578125" style="2" bestFit="1" customWidth="1"/>
    <col min="12" max="12" width="11" style="2" customWidth="1"/>
    <col min="13" max="13" width="10.140625" style="2" customWidth="1"/>
    <col min="14" max="16384" width="9.140625" style="2"/>
  </cols>
  <sheetData>
    <row r="1" spans="1:13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0"/>
      <c r="M1" s="69" t="s">
        <v>37</v>
      </c>
    </row>
    <row r="2" spans="1:13" ht="20.25" customHeight="1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0"/>
      <c r="M2" s="69"/>
    </row>
    <row r="3" spans="1:13" ht="13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1"/>
      <c r="M3" s="37"/>
    </row>
    <row r="4" spans="1:13" x14ac:dyDescent="0.25">
      <c r="A4" s="1"/>
      <c r="B4" s="1"/>
      <c r="C4" s="1"/>
      <c r="D4" s="1"/>
      <c r="E4" s="1"/>
      <c r="F4" s="1"/>
      <c r="G4" s="72" t="s">
        <v>4</v>
      </c>
      <c r="H4" s="72"/>
      <c r="I4" s="25"/>
      <c r="J4" s="17"/>
      <c r="K4" s="17"/>
      <c r="L4" s="72" t="s">
        <v>43</v>
      </c>
      <c r="M4" s="72"/>
    </row>
    <row r="5" spans="1:13" ht="68.25" x14ac:dyDescent="0.25">
      <c r="A5" s="24" t="s">
        <v>2</v>
      </c>
      <c r="B5" s="4" t="s">
        <v>32</v>
      </c>
      <c r="C5" s="4" t="s">
        <v>31</v>
      </c>
      <c r="D5" s="26" t="s">
        <v>11</v>
      </c>
      <c r="E5" s="27" t="s">
        <v>28</v>
      </c>
      <c r="F5" s="27" t="s">
        <v>33</v>
      </c>
      <c r="G5" s="4" t="s">
        <v>12</v>
      </c>
      <c r="H5" s="27" t="s">
        <v>25</v>
      </c>
      <c r="I5" s="27" t="s">
        <v>13</v>
      </c>
      <c r="J5" s="27" t="s">
        <v>14</v>
      </c>
      <c r="K5" s="31" t="s">
        <v>15</v>
      </c>
      <c r="L5" s="30" t="s">
        <v>16</v>
      </c>
      <c r="M5" s="23" t="s">
        <v>42</v>
      </c>
    </row>
    <row r="6" spans="1:13" x14ac:dyDescent="0.25">
      <c r="A6" s="15"/>
      <c r="B6" s="52"/>
      <c r="C6" s="52"/>
      <c r="D6" s="57">
        <v>260</v>
      </c>
      <c r="E6" s="39">
        <f t="shared" ref="E6:E8" si="0">D6*C6</f>
        <v>0</v>
      </c>
      <c r="F6" s="40">
        <f t="shared" ref="F6:F8" si="1">E6*8</f>
        <v>0</v>
      </c>
      <c r="G6" s="41"/>
      <c r="H6" s="40" t="e">
        <f t="shared" ref="H6:H8" si="2">(G6/F6)*100</f>
        <v>#DIV/0!</v>
      </c>
      <c r="I6" s="40">
        <f t="shared" ref="I6:I8" si="3">G6/8</f>
        <v>0</v>
      </c>
      <c r="J6" s="40" t="e">
        <f t="shared" ref="J6:J8" si="4">I6/C6</f>
        <v>#DIV/0!</v>
      </c>
      <c r="K6" s="42">
        <f t="shared" ref="K6:K8" si="5">G6/(D6*8)</f>
        <v>0</v>
      </c>
      <c r="L6" s="49"/>
      <c r="M6" s="43" t="e">
        <f t="shared" ref="M6:M8" si="6">L6/B6</f>
        <v>#DIV/0!</v>
      </c>
    </row>
    <row r="7" spans="1:13" x14ac:dyDescent="0.25">
      <c r="A7" s="15"/>
      <c r="B7" s="52"/>
      <c r="C7" s="52"/>
      <c r="D7" s="57">
        <v>260</v>
      </c>
      <c r="E7" s="39">
        <f t="shared" si="0"/>
        <v>0</v>
      </c>
      <c r="F7" s="40">
        <f t="shared" si="1"/>
        <v>0</v>
      </c>
      <c r="G7" s="41"/>
      <c r="H7" s="40" t="e">
        <f t="shared" si="2"/>
        <v>#DIV/0!</v>
      </c>
      <c r="I7" s="40">
        <f t="shared" si="3"/>
        <v>0</v>
      </c>
      <c r="J7" s="40" t="e">
        <f t="shared" si="4"/>
        <v>#DIV/0!</v>
      </c>
      <c r="K7" s="42">
        <f t="shared" si="5"/>
        <v>0</v>
      </c>
      <c r="L7" s="49"/>
      <c r="M7" s="43" t="e">
        <f t="shared" si="6"/>
        <v>#DIV/0!</v>
      </c>
    </row>
    <row r="8" spans="1:13" x14ac:dyDescent="0.25">
      <c r="A8" s="65"/>
      <c r="B8" s="52"/>
      <c r="C8" s="52"/>
      <c r="D8" s="57">
        <v>260</v>
      </c>
      <c r="E8" s="39">
        <f t="shared" si="0"/>
        <v>0</v>
      </c>
      <c r="F8" s="40">
        <f t="shared" si="1"/>
        <v>0</v>
      </c>
      <c r="G8" s="41"/>
      <c r="H8" s="40" t="e">
        <f t="shared" si="2"/>
        <v>#DIV/0!</v>
      </c>
      <c r="I8" s="40">
        <f t="shared" si="3"/>
        <v>0</v>
      </c>
      <c r="J8" s="40" t="e">
        <f t="shared" si="4"/>
        <v>#DIV/0!</v>
      </c>
      <c r="K8" s="42">
        <f t="shared" si="5"/>
        <v>0</v>
      </c>
      <c r="L8" s="49"/>
      <c r="M8" s="43" t="e">
        <f t="shared" si="6"/>
        <v>#DIV/0!</v>
      </c>
    </row>
    <row r="9" spans="1:13" ht="12" customHeight="1" x14ac:dyDescent="0.25">
      <c r="A9" s="9"/>
      <c r="B9" s="10"/>
      <c r="C9" s="10"/>
      <c r="D9" s="58"/>
      <c r="E9" s="59"/>
      <c r="F9" s="11"/>
      <c r="G9" s="11"/>
      <c r="H9" s="11"/>
      <c r="I9" s="11"/>
      <c r="J9" s="11"/>
      <c r="K9" s="59"/>
      <c r="L9" s="12"/>
      <c r="M9" s="60"/>
    </row>
    <row r="10" spans="1:13" ht="14.25" customHeight="1" x14ac:dyDescent="0.25">
      <c r="A10" s="16"/>
      <c r="B10" s="68" t="s">
        <v>5</v>
      </c>
      <c r="C10" s="68"/>
      <c r="D10" s="68"/>
      <c r="E10" s="68"/>
      <c r="F10" s="68" t="s">
        <v>6</v>
      </c>
      <c r="G10" s="68"/>
      <c r="H10" s="68"/>
      <c r="I10" s="68"/>
      <c r="J10" s="68" t="s">
        <v>7</v>
      </c>
      <c r="K10" s="68"/>
      <c r="L10" s="68"/>
      <c r="M10" s="68"/>
    </row>
    <row r="11" spans="1:13" ht="93.75" customHeight="1" x14ac:dyDescent="0.25">
      <c r="A11" s="24" t="s">
        <v>2</v>
      </c>
      <c r="B11" s="4" t="s">
        <v>38</v>
      </c>
      <c r="C11" s="5" t="s">
        <v>17</v>
      </c>
      <c r="D11" s="32" t="s">
        <v>27</v>
      </c>
      <c r="E11" s="18" t="s">
        <v>26</v>
      </c>
      <c r="F11" s="30" t="s">
        <v>39</v>
      </c>
      <c r="G11" s="5" t="s">
        <v>17</v>
      </c>
      <c r="H11" s="33" t="s">
        <v>34</v>
      </c>
      <c r="I11" s="18" t="s">
        <v>45</v>
      </c>
      <c r="J11" s="30" t="s">
        <v>40</v>
      </c>
      <c r="K11" s="5" t="s">
        <v>18</v>
      </c>
      <c r="L11" s="34" t="s">
        <v>30</v>
      </c>
      <c r="M11" s="20" t="s">
        <v>29</v>
      </c>
    </row>
    <row r="12" spans="1:13" x14ac:dyDescent="0.25">
      <c r="A12" s="38"/>
      <c r="B12" s="50"/>
      <c r="C12" s="8">
        <f>B12/8</f>
        <v>0</v>
      </c>
      <c r="D12" s="44" t="e">
        <f>(B12/G6)*100</f>
        <v>#DIV/0!</v>
      </c>
      <c r="E12" s="19" t="e">
        <f>(B12/F6)*100</f>
        <v>#DIV/0!</v>
      </c>
      <c r="F12" s="51"/>
      <c r="G12" s="8">
        <f>F12/8</f>
        <v>0</v>
      </c>
      <c r="H12" s="45" t="e">
        <f>(F12/G6)*100</f>
        <v>#DIV/0!</v>
      </c>
      <c r="I12" s="19" t="e">
        <f>(F12/F6)*100</f>
        <v>#DIV/0!</v>
      </c>
      <c r="J12" s="51"/>
      <c r="K12" s="8">
        <f>J12/8</f>
        <v>0</v>
      </c>
      <c r="L12" s="46" t="e">
        <f>(J12/G6)*100</f>
        <v>#DIV/0!</v>
      </c>
      <c r="M12" s="21" t="e">
        <f>(J12/F6)*100</f>
        <v>#DIV/0!</v>
      </c>
    </row>
    <row r="13" spans="1:13" x14ac:dyDescent="0.25">
      <c r="A13" s="38"/>
      <c r="B13" s="50"/>
      <c r="C13" s="8">
        <f>B13/8</f>
        <v>0</v>
      </c>
      <c r="D13" s="44" t="e">
        <f>(B13/G7)*100</f>
        <v>#DIV/0!</v>
      </c>
      <c r="E13" s="19" t="e">
        <f>(B13/F7)*100</f>
        <v>#DIV/0!</v>
      </c>
      <c r="F13" s="51"/>
      <c r="G13" s="8">
        <f>F13/8</f>
        <v>0</v>
      </c>
      <c r="H13" s="45" t="e">
        <f>(F13/G7)*100</f>
        <v>#DIV/0!</v>
      </c>
      <c r="I13" s="19" t="e">
        <f>(F13/F7)*100</f>
        <v>#DIV/0!</v>
      </c>
      <c r="J13" s="51"/>
      <c r="K13" s="8">
        <f>J13/8</f>
        <v>0</v>
      </c>
      <c r="L13" s="46" t="e">
        <f>(J13/G7)*100</f>
        <v>#DIV/0!</v>
      </c>
      <c r="M13" s="21" t="e">
        <f>(J13/F7)*100</f>
        <v>#DIV/0!</v>
      </c>
    </row>
    <row r="14" spans="1:13" x14ac:dyDescent="0.25">
      <c r="A14" s="66"/>
      <c r="B14" s="50"/>
      <c r="C14" s="8">
        <f>B14/8</f>
        <v>0</v>
      </c>
      <c r="D14" s="44" t="e">
        <f>(B14/G8)*100</f>
        <v>#DIV/0!</v>
      </c>
      <c r="E14" s="19" t="e">
        <f>(B14/F8)*100</f>
        <v>#DIV/0!</v>
      </c>
      <c r="F14" s="51"/>
      <c r="G14" s="8">
        <f>F14/8</f>
        <v>0</v>
      </c>
      <c r="H14" s="45" t="e">
        <f>(F14/G8)*100</f>
        <v>#DIV/0!</v>
      </c>
      <c r="I14" s="19" t="e">
        <f>(F14/F8)*100</f>
        <v>#DIV/0!</v>
      </c>
      <c r="J14" s="51"/>
      <c r="K14" s="8">
        <f>J14/8</f>
        <v>0</v>
      </c>
      <c r="L14" s="46" t="e">
        <f>(J14/G8)*100</f>
        <v>#DIV/0!</v>
      </c>
      <c r="M14" s="21" t="e">
        <f>(J14/F8)*100</f>
        <v>#DIV/0!</v>
      </c>
    </row>
    <row r="15" spans="1:13" ht="12.75" customHeight="1" x14ac:dyDescent="0.25">
      <c r="A15" s="10"/>
      <c r="B15" s="61"/>
      <c r="C15" s="11"/>
      <c r="D15" s="62"/>
      <c r="E15" s="62"/>
      <c r="F15" s="10"/>
      <c r="G15" s="61"/>
      <c r="H15" s="11"/>
      <c r="I15" s="62"/>
      <c r="J15" s="62"/>
      <c r="K15" s="10"/>
      <c r="L15" s="61"/>
      <c r="M15" s="11"/>
    </row>
    <row r="16" spans="1:13" ht="12.75" customHeight="1" x14ac:dyDescent="0.25">
      <c r="A16" s="16"/>
      <c r="B16" s="68" t="s">
        <v>8</v>
      </c>
      <c r="C16" s="68"/>
      <c r="D16" s="68"/>
      <c r="E16" s="68"/>
      <c r="F16" s="68" t="s">
        <v>9</v>
      </c>
      <c r="G16" s="68"/>
      <c r="H16" s="68"/>
      <c r="I16" s="68"/>
      <c r="J16" s="68"/>
      <c r="K16" s="71" t="s">
        <v>10</v>
      </c>
      <c r="L16" s="71"/>
      <c r="M16" s="71"/>
    </row>
    <row r="17" spans="1:13" ht="74.25" customHeight="1" x14ac:dyDescent="0.25">
      <c r="A17" s="24" t="s">
        <v>2</v>
      </c>
      <c r="B17" s="4" t="s">
        <v>41</v>
      </c>
      <c r="C17" s="7" t="s">
        <v>17</v>
      </c>
      <c r="D17" s="35" t="s">
        <v>35</v>
      </c>
      <c r="E17" s="29" t="s">
        <v>24</v>
      </c>
      <c r="F17" s="28" t="s">
        <v>19</v>
      </c>
      <c r="G17" s="6" t="s">
        <v>44</v>
      </c>
      <c r="H17" s="4" t="s">
        <v>3</v>
      </c>
      <c r="I17" s="4" t="s">
        <v>36</v>
      </c>
      <c r="J17" s="63" t="s">
        <v>46</v>
      </c>
      <c r="K17" s="22" t="s">
        <v>20</v>
      </c>
      <c r="L17" s="3" t="s">
        <v>21</v>
      </c>
      <c r="M17" s="23" t="s">
        <v>22</v>
      </c>
    </row>
    <row r="18" spans="1:13" x14ac:dyDescent="0.25">
      <c r="A18" s="15"/>
      <c r="B18" s="52"/>
      <c r="C18" s="47">
        <f t="shared" ref="C18:C20" si="7">B18/8</f>
        <v>0</v>
      </c>
      <c r="D18" s="47" t="e">
        <f>(B18/G6)*100</f>
        <v>#DIV/0!</v>
      </c>
      <c r="E18" s="48" t="e">
        <f>(B18/F6)*100</f>
        <v>#DIV/0!</v>
      </c>
      <c r="F18" s="67"/>
      <c r="G18" s="53" t="e">
        <f>(F18/B6)*100</f>
        <v>#DIV/0!</v>
      </c>
      <c r="H18" s="41"/>
      <c r="I18" s="41"/>
      <c r="J18" s="64" t="e">
        <f t="shared" ref="J18:J20" si="8">(I18/H18)*100</f>
        <v>#DIV/0!</v>
      </c>
      <c r="K18" s="54"/>
      <c r="L18" s="55" t="e">
        <f>(K18/C6)*K6</f>
        <v>#DIV/0!</v>
      </c>
      <c r="M18" s="56" t="e">
        <f>L18/C6</f>
        <v>#DIV/0!</v>
      </c>
    </row>
    <row r="19" spans="1:13" x14ac:dyDescent="0.25">
      <c r="A19" s="15"/>
      <c r="B19" s="52"/>
      <c r="C19" s="47">
        <f t="shared" si="7"/>
        <v>0</v>
      </c>
      <c r="D19" s="47" t="e">
        <f>(B19/G7)*100</f>
        <v>#DIV/0!</v>
      </c>
      <c r="E19" s="48" t="e">
        <f>(B19/F7)*100</f>
        <v>#DIV/0!</v>
      </c>
      <c r="F19" s="67"/>
      <c r="G19" s="53" t="e">
        <f>(F19/B7)*100</f>
        <v>#DIV/0!</v>
      </c>
      <c r="H19" s="41"/>
      <c r="I19" s="41"/>
      <c r="J19" s="64" t="e">
        <f t="shared" si="8"/>
        <v>#DIV/0!</v>
      </c>
      <c r="K19" s="54"/>
      <c r="L19" s="55" t="e">
        <f>(K19/C7)*K7</f>
        <v>#DIV/0!</v>
      </c>
      <c r="M19" s="56" t="e">
        <f>L19/C7</f>
        <v>#DIV/0!</v>
      </c>
    </row>
    <row r="20" spans="1:13" x14ac:dyDescent="0.25">
      <c r="A20" s="65"/>
      <c r="B20" s="52"/>
      <c r="C20" s="47">
        <f t="shared" si="7"/>
        <v>0</v>
      </c>
      <c r="D20" s="47" t="e">
        <f>(B20/G8)*100</f>
        <v>#DIV/0!</v>
      </c>
      <c r="E20" s="48" t="e">
        <f>(B20/F8)*100</f>
        <v>#DIV/0!</v>
      </c>
      <c r="F20" s="67"/>
      <c r="G20" s="53" t="e">
        <f>(F20/B8)*100</f>
        <v>#DIV/0!</v>
      </c>
      <c r="H20" s="41"/>
      <c r="I20" s="41"/>
      <c r="J20" s="64" t="e">
        <f t="shared" si="8"/>
        <v>#DIV/0!</v>
      </c>
      <c r="K20" s="54"/>
      <c r="L20" s="55" t="e">
        <f>(K20/C8)*K8</f>
        <v>#DIV/0!</v>
      </c>
      <c r="M20" s="56" t="e">
        <f>L20/C8</f>
        <v>#DIV/0!</v>
      </c>
    </row>
    <row r="22" spans="1:13" x14ac:dyDescent="0.25">
      <c r="I22" s="2" t="s">
        <v>23</v>
      </c>
    </row>
    <row r="28" spans="1:13" x14ac:dyDescent="0.25">
      <c r="A28" s="14"/>
      <c r="B28" s="14"/>
      <c r="C28" s="14"/>
    </row>
    <row r="29" spans="1:13" x14ac:dyDescent="0.25">
      <c r="A29" s="13"/>
    </row>
    <row r="30" spans="1:13" x14ac:dyDescent="0.25">
      <c r="A30" s="13"/>
    </row>
    <row r="31" spans="1:13" x14ac:dyDescent="0.25">
      <c r="A31" s="13"/>
    </row>
  </sheetData>
  <sheetProtection algorithmName="SHA-512" hashValue="Y8brKTHxHl7d/nQnVBGf/JRY1x4mxNfe9I+MvyOV0LZ5Ra085B8WfyZICeVhnkTHKEMA5lnzvwHl3WZVuWy/HA==" saltValue="cCFsTHBP02+HWnqKxGmK/w==" spinCount="100000" sheet="1" objects="1" scenarios="1"/>
  <mergeCells count="14">
    <mergeCell ref="B16:E16"/>
    <mergeCell ref="M1:M2"/>
    <mergeCell ref="L1:L2"/>
    <mergeCell ref="K16:M16"/>
    <mergeCell ref="G4:H4"/>
    <mergeCell ref="F10:I10"/>
    <mergeCell ref="L4:M4"/>
    <mergeCell ref="F16:J16"/>
    <mergeCell ref="B10:E10"/>
    <mergeCell ref="J10:M10"/>
    <mergeCell ref="A1:C1"/>
    <mergeCell ref="A2:C2"/>
    <mergeCell ref="D1:K1"/>
    <mergeCell ref="D2:K2"/>
  </mergeCells>
  <pageMargins left="0.7" right="0.7" top="0.75" bottom="0.75" header="0.3" footer="0.3"/>
  <pageSetup paperSize="9" scale="8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Hugmynd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Waagfjord</dc:creator>
  <cp:lastModifiedBy>Eysteinn Eyjólfsson</cp:lastModifiedBy>
  <cp:lastPrinted>2013-11-15T11:20:07Z</cp:lastPrinted>
  <dcterms:created xsi:type="dcterms:W3CDTF">2013-07-04T17:09:41Z</dcterms:created>
  <dcterms:modified xsi:type="dcterms:W3CDTF">2023-04-14T10:11:36Z</dcterms:modified>
</cp:coreProperties>
</file>